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2" sheetId="1" r:id="rId1"/>
  </sheets>
  <externalReferences>
    <externalReference r:id="rId4"/>
  </externalReferences>
  <definedNames>
    <definedName name="_xlnm._FilterDatabase" localSheetId="0" hidden="1">'Форма 2'!$A$6:$K$6</definedName>
    <definedName name="ball1">'[1]служ'!$G$3:$G$5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<sst xmlns="http://schemas.openxmlformats.org/spreadsheetml/2006/main" count="93" uniqueCount="43">
  <si>
    <t>Предмет</t>
  </si>
  <si>
    <t>№</t>
  </si>
  <si>
    <t>% на "4" и "5"</t>
  </si>
  <si>
    <t xml:space="preserve">Количество принявших участие </t>
  </si>
  <si>
    <t>Количество</t>
  </si>
  <si>
    <t>% успеваемости</t>
  </si>
  <si>
    <t>Класс</t>
  </si>
  <si>
    <t>Всего обучающихся</t>
  </si>
  <si>
    <t>7"В"</t>
  </si>
  <si>
    <t>7 "Б"</t>
  </si>
  <si>
    <t>Директор МБОУ "Лицей г. Абдулино"</t>
  </si>
  <si>
    <t>7 "А"</t>
  </si>
  <si>
    <t>7 "В"</t>
  </si>
  <si>
    <t>8 "Б"</t>
  </si>
  <si>
    <t>8 "А"</t>
  </si>
  <si>
    <t>4а</t>
  </si>
  <si>
    <t>4б</t>
  </si>
  <si>
    <t>Русский язык</t>
  </si>
  <si>
    <t>9А</t>
  </si>
  <si>
    <t>9Б</t>
  </si>
  <si>
    <t>8А</t>
  </si>
  <si>
    <t>8б</t>
  </si>
  <si>
    <t>7а</t>
  </si>
  <si>
    <t>7б</t>
  </si>
  <si>
    <t>7в</t>
  </si>
  <si>
    <t>Математика</t>
  </si>
  <si>
    <t>8а</t>
  </si>
  <si>
    <t>9а</t>
  </si>
  <si>
    <t>9б</t>
  </si>
  <si>
    <t>Алгебра</t>
  </si>
  <si>
    <t>Геометрия</t>
  </si>
  <si>
    <t>Английский язык (20.09., техника чтения)</t>
  </si>
  <si>
    <t>Английский язык  (22.09.говорение)</t>
  </si>
  <si>
    <t>Английский язык  (26.09., аудирование)</t>
  </si>
  <si>
    <t>Английский язык  (20.09., техника чтения)</t>
  </si>
  <si>
    <t>Английский язык  (23.09., говорение)</t>
  </si>
  <si>
    <t>Английский язык  (27.09., аудирование)</t>
  </si>
  <si>
    <t>математика</t>
  </si>
  <si>
    <t>Математика (в формате ЕГЭ)</t>
  </si>
  <si>
    <t>Физика</t>
  </si>
  <si>
    <t>АНАЛИЗ РЕЗУЛЬТАТОВ   контрольных входных контрольных работ  в 2016-2017 учебном году  (сентябрь)</t>
  </si>
  <si>
    <t>О.В. Куличкова</t>
  </si>
  <si>
    <t>Химия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</si>
</sst>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19" fillId="0" borderId="0" xfId="53" applyFont="1">
      <alignment/>
      <protection/>
    </xf>
    <xf numFmtId="0" fontId="21" fillId="0" borderId="10" xfId="53" applyFont="1" applyBorder="1" applyAlignment="1">
      <alignment horizontal="center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0" fillId="0" borderId="0" xfId="53" applyFont="1" applyBorder="1">
      <alignment/>
      <protection/>
    </xf>
    <xf numFmtId="0" fontId="18" fillId="0" borderId="11" xfId="53" applyFont="1" applyBorder="1" applyAlignment="1">
      <alignment vertical="center"/>
      <protection/>
    </xf>
    <xf numFmtId="0" fontId="18" fillId="0" borderId="12" xfId="53" applyFont="1" applyBorder="1" applyAlignment="1">
      <alignment vertical="center"/>
      <protection/>
    </xf>
    <xf numFmtId="0" fontId="26" fillId="25" borderId="10" xfId="53" applyFont="1" applyFill="1" applyBorder="1" applyAlignment="1">
      <alignment horizontal="left" vertical="top" wrapText="1"/>
      <protection/>
    </xf>
    <xf numFmtId="0" fontId="26" fillId="0" borderId="0" xfId="53" applyFont="1">
      <alignment/>
      <protection/>
    </xf>
    <xf numFmtId="0" fontId="0" fillId="0" borderId="0" xfId="53" applyFill="1" applyAlignment="1">
      <alignment horizontal="left"/>
      <protection/>
    </xf>
    <xf numFmtId="0" fontId="0" fillId="0" borderId="0" xfId="53" applyAlignment="1">
      <alignment horizontal="left"/>
      <protection/>
    </xf>
    <xf numFmtId="0" fontId="26" fillId="25" borderId="10" xfId="0" applyFont="1" applyFill="1" applyBorder="1" applyAlignment="1">
      <alignment horizontal="left" vertical="top" wrapText="1"/>
    </xf>
    <xf numFmtId="0" fontId="26" fillId="25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6" fillId="0" borderId="10" xfId="53" applyNumberFormat="1" applyFont="1" applyBorder="1" applyAlignment="1">
      <alignment horizontal="left" wrapText="1"/>
      <protection/>
    </xf>
    <xf numFmtId="0" fontId="26" fillId="0" borderId="10" xfId="53" applyFont="1" applyBorder="1" applyAlignment="1">
      <alignment horizontal="left" wrapText="1"/>
      <protection/>
    </xf>
    <xf numFmtId="0" fontId="26" fillId="0" borderId="10" xfId="53" applyFont="1" applyBorder="1" applyAlignment="1">
      <alignment horizontal="left"/>
      <protection/>
    </xf>
    <xf numFmtId="0" fontId="27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vertical="top" wrapText="1"/>
      <protection/>
    </xf>
    <xf numFmtId="0" fontId="26" fillId="0" borderId="10" xfId="53" applyNumberFormat="1" applyFont="1" applyBorder="1" applyAlignment="1">
      <alignment horizontal="left" vertical="top" wrapText="1"/>
      <protection/>
    </xf>
    <xf numFmtId="0" fontId="26" fillId="0" borderId="10" xfId="53" applyFont="1" applyBorder="1" applyAlignment="1">
      <alignment horizontal="left" vertical="top" wrapText="1"/>
      <protection/>
    </xf>
    <xf numFmtId="0" fontId="26" fillId="0" borderId="10" xfId="0" applyFont="1" applyBorder="1" applyAlignment="1">
      <alignment horizontal="left" vertical="top" wrapText="1"/>
    </xf>
    <xf numFmtId="2" fontId="26" fillId="26" borderId="10" xfId="53" applyNumberFormat="1" applyFont="1" applyFill="1" applyBorder="1" applyAlignment="1">
      <alignment horizontal="left" vertical="top" wrapText="1"/>
      <protection/>
    </xf>
    <xf numFmtId="2" fontId="26" fillId="26" borderId="10" xfId="53" applyNumberFormat="1" applyFont="1" applyFill="1" applyBorder="1" applyAlignment="1">
      <alignment horizontal="left" wrapText="1"/>
      <protection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wrapText="1"/>
      <protection/>
    </xf>
    <xf numFmtId="0" fontId="28" fillId="0" borderId="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center" textRotation="90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/>
      <protection/>
    </xf>
    <xf numFmtId="0" fontId="18" fillId="0" borderId="15" xfId="53" applyFont="1" applyBorder="1" applyAlignment="1">
      <alignment horizontal="center" vertical="center"/>
      <protection/>
    </xf>
    <xf numFmtId="0" fontId="18" fillId="0" borderId="16" xfId="53" applyFont="1" applyBorder="1" applyAlignment="1">
      <alignment horizontal="center" vertical="center"/>
      <protection/>
    </xf>
    <xf numFmtId="0" fontId="18" fillId="0" borderId="17" xfId="53" applyFont="1" applyBorder="1" applyAlignment="1">
      <alignment horizontal="center" vertical="center"/>
      <protection/>
    </xf>
    <xf numFmtId="0" fontId="18" fillId="0" borderId="18" xfId="53" applyFont="1" applyBorder="1" applyAlignment="1">
      <alignment horizontal="center" vertical="center"/>
      <protection/>
    </xf>
    <xf numFmtId="0" fontId="18" fillId="0" borderId="19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оценивания алгебра 8 класс, Макарыче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ll%20Users\&#1044;&#1086;&#1082;&#1091;&#1084;&#1077;&#1085;&#1090;&#1099;\&#1044;&#1086;&#1082;&#1091;&#1084;&#1077;&#1085;&#1090;&#1099;\&#1087;&#1086;&#1095;&#1090;&#1072;\&#1080;&#1089;&#1093;.&#1087;&#1086;&#1095;&#1090;&#1072;%20&#1054;&#1059;\2011\&#1092;&#1077;&#1074;&#1088;&#1072;&#1083;&#1100;\15.12.2010\&#1040;&#1083;&#1075;&#1077;&#1073;&#1088;&#1072;_8%20&#1082;&#1083;&#1072;&#1089;&#1089;\14%20&#1086;&#1082;&#1090;&#1103;&#1073;&#1088;&#1103;\9&#1072;otchet560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"/>
      <sheetName val="Часть 1"/>
      <sheetName val="Часть 2"/>
      <sheetName val="Otchet"/>
      <sheetName val="протокол"/>
      <sheetName val="K"/>
      <sheetName val="служ"/>
    </sheetNames>
    <sheetDataSet>
      <sheetData sheetId="7">
        <row r="3">
          <cell r="G3">
            <v>0</v>
          </cell>
        </row>
        <row r="4">
          <cell r="G4">
            <v>1</v>
          </cell>
        </row>
        <row r="5">
          <cell r="G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K53"/>
  <sheetViews>
    <sheetView tabSelected="1" zoomScaleSheetLayoutView="90" zoomScalePageLayoutView="0" workbookViewId="0" topLeftCell="A43">
      <selection activeCell="E61" sqref="E61"/>
    </sheetView>
  </sheetViews>
  <sheetFormatPr defaultColWidth="9.140625" defaultRowHeight="12.75"/>
  <cols>
    <col min="1" max="1" width="5.7109375" style="1" customWidth="1"/>
    <col min="2" max="2" width="50.57421875" style="1" customWidth="1"/>
    <col min="3" max="3" width="9.8515625" style="1" customWidth="1"/>
    <col min="4" max="4" width="9.140625" style="1" customWidth="1"/>
    <col min="5" max="5" width="13.421875" style="1" customWidth="1"/>
    <col min="6" max="6" width="9.421875" style="1" customWidth="1"/>
    <col min="7" max="11" width="9.140625" style="1" customWidth="1"/>
    <col min="12" max="16384" width="9.140625" style="1" customWidth="1"/>
  </cols>
  <sheetData>
    <row r="1" spans="2:7" ht="12.75">
      <c r="B1" s="6"/>
      <c r="C1" s="2"/>
      <c r="D1" s="2"/>
      <c r="E1" s="2"/>
      <c r="G1" s="2"/>
    </row>
    <row r="2" spans="1:11" ht="22.5" customHeight="1">
      <c r="A2" s="3"/>
      <c r="B2" s="29" t="s">
        <v>40</v>
      </c>
      <c r="C2" s="29"/>
      <c r="D2" s="30"/>
      <c r="E2" s="30"/>
      <c r="F2" s="30"/>
      <c r="G2" s="30"/>
      <c r="H2" s="30"/>
      <c r="I2" s="30"/>
      <c r="J2" s="30"/>
      <c r="K2" s="30"/>
    </row>
    <row r="3" spans="1:11" ht="12.75" customHeight="1">
      <c r="A3" s="7" t="s">
        <v>1</v>
      </c>
      <c r="B3" s="32" t="s">
        <v>0</v>
      </c>
      <c r="C3" s="26" t="s">
        <v>6</v>
      </c>
      <c r="D3" s="32" t="s">
        <v>7</v>
      </c>
      <c r="E3" s="32" t="s">
        <v>3</v>
      </c>
      <c r="F3" s="33" t="s">
        <v>4</v>
      </c>
      <c r="G3" s="34"/>
      <c r="H3" s="34"/>
      <c r="I3" s="35"/>
      <c r="J3" s="31" t="s">
        <v>2</v>
      </c>
      <c r="K3" s="31" t="s">
        <v>5</v>
      </c>
    </row>
    <row r="4" spans="1:11" ht="43.5" customHeight="1">
      <c r="A4" s="8"/>
      <c r="B4" s="32"/>
      <c r="C4" s="27"/>
      <c r="D4" s="32"/>
      <c r="E4" s="32"/>
      <c r="F4" s="36"/>
      <c r="G4" s="37"/>
      <c r="H4" s="37"/>
      <c r="I4" s="38"/>
      <c r="J4" s="31"/>
      <c r="K4" s="31"/>
    </row>
    <row r="5" spans="1:11" ht="40.5" customHeight="1">
      <c r="A5" s="8"/>
      <c r="B5" s="32"/>
      <c r="C5" s="28"/>
      <c r="D5" s="32"/>
      <c r="E5" s="32"/>
      <c r="F5" s="4">
        <v>2</v>
      </c>
      <c r="G5" s="4">
        <v>3</v>
      </c>
      <c r="H5" s="4">
        <v>4</v>
      </c>
      <c r="I5" s="4">
        <v>5</v>
      </c>
      <c r="J5" s="31"/>
      <c r="K5" s="31"/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11" customFormat="1" ht="22.5" customHeight="1">
      <c r="A7" s="9">
        <v>1</v>
      </c>
      <c r="B7" s="9" t="s">
        <v>31</v>
      </c>
      <c r="C7" s="9" t="s">
        <v>11</v>
      </c>
      <c r="D7" s="9">
        <v>23</v>
      </c>
      <c r="E7" s="9">
        <v>20</v>
      </c>
      <c r="F7" s="9">
        <v>0</v>
      </c>
      <c r="G7" s="9">
        <v>9</v>
      </c>
      <c r="H7" s="9">
        <v>8</v>
      </c>
      <c r="I7" s="9">
        <v>3</v>
      </c>
      <c r="J7" s="24">
        <f>(H7+I7)/E7*100</f>
        <v>55.00000000000001</v>
      </c>
      <c r="K7" s="24">
        <v>100</v>
      </c>
    </row>
    <row r="8" spans="1:11" s="11" customFormat="1" ht="22.5" customHeight="1">
      <c r="A8" s="9">
        <v>2</v>
      </c>
      <c r="B8" s="9" t="s">
        <v>32</v>
      </c>
      <c r="C8" s="9" t="s">
        <v>11</v>
      </c>
      <c r="D8" s="9">
        <v>22</v>
      </c>
      <c r="E8" s="9">
        <v>18</v>
      </c>
      <c r="F8" s="9">
        <v>0</v>
      </c>
      <c r="G8" s="9">
        <v>7</v>
      </c>
      <c r="H8" s="9">
        <v>8</v>
      </c>
      <c r="I8" s="9">
        <v>3</v>
      </c>
      <c r="J8" s="24">
        <f>(H8+I8)*100/E8</f>
        <v>61.111111111111114</v>
      </c>
      <c r="K8" s="24">
        <f>(E8-F8)*100/E8</f>
        <v>100</v>
      </c>
    </row>
    <row r="9" spans="1:11" s="12" customFormat="1" ht="22.5" customHeight="1">
      <c r="A9" s="9">
        <v>3</v>
      </c>
      <c r="B9" s="9" t="s">
        <v>33</v>
      </c>
      <c r="C9" s="9" t="s">
        <v>11</v>
      </c>
      <c r="D9" s="9">
        <v>23</v>
      </c>
      <c r="E9" s="9">
        <v>23</v>
      </c>
      <c r="F9" s="9">
        <v>0</v>
      </c>
      <c r="G9" s="9">
        <v>9</v>
      </c>
      <c r="H9" s="9">
        <v>13</v>
      </c>
      <c r="I9" s="9">
        <v>1</v>
      </c>
      <c r="J9" s="24">
        <v>60.869565217391305</v>
      </c>
      <c r="K9" s="24">
        <f>(E9-F9)*100/E9</f>
        <v>100</v>
      </c>
    </row>
    <row r="10" spans="1:11" s="12" customFormat="1" ht="22.5" customHeight="1">
      <c r="A10" s="9">
        <v>4</v>
      </c>
      <c r="B10" s="9" t="s">
        <v>34</v>
      </c>
      <c r="C10" s="9" t="s">
        <v>9</v>
      </c>
      <c r="D10" s="9">
        <v>24</v>
      </c>
      <c r="E10" s="9">
        <v>19</v>
      </c>
      <c r="F10" s="9">
        <v>1</v>
      </c>
      <c r="G10" s="9">
        <v>5</v>
      </c>
      <c r="H10" s="9">
        <v>8</v>
      </c>
      <c r="I10" s="9">
        <v>5</v>
      </c>
      <c r="J10" s="24">
        <f>(H10+I10)/E10*100</f>
        <v>68.42105263157895</v>
      </c>
      <c r="K10" s="24">
        <v>95.2</v>
      </c>
    </row>
    <row r="11" spans="1:11" s="12" customFormat="1" ht="22.5" customHeight="1">
      <c r="A11" s="9">
        <v>5</v>
      </c>
      <c r="B11" s="9" t="s">
        <v>32</v>
      </c>
      <c r="C11" s="9" t="s">
        <v>9</v>
      </c>
      <c r="D11" s="9">
        <v>24</v>
      </c>
      <c r="E11" s="9">
        <v>22</v>
      </c>
      <c r="F11" s="9">
        <v>0</v>
      </c>
      <c r="G11" s="9">
        <v>7</v>
      </c>
      <c r="H11" s="9">
        <v>10</v>
      </c>
      <c r="I11" s="9">
        <v>5</v>
      </c>
      <c r="J11" s="24">
        <f>(H11+I11)*100/E11</f>
        <v>68.18181818181819</v>
      </c>
      <c r="K11" s="24">
        <f>(E11-F11)*100/E11</f>
        <v>100</v>
      </c>
    </row>
    <row r="12" spans="1:11" s="12" customFormat="1" ht="22.5" customHeight="1">
      <c r="A12" s="9">
        <v>6</v>
      </c>
      <c r="B12" s="9" t="s">
        <v>33</v>
      </c>
      <c r="C12" s="9" t="s">
        <v>9</v>
      </c>
      <c r="D12" s="9">
        <v>24</v>
      </c>
      <c r="E12" s="9">
        <v>24</v>
      </c>
      <c r="F12" s="9">
        <v>1</v>
      </c>
      <c r="G12" s="9">
        <v>9</v>
      </c>
      <c r="H12" s="9">
        <v>12</v>
      </c>
      <c r="I12" s="9">
        <v>2</v>
      </c>
      <c r="J12" s="24">
        <v>58.333333333333336</v>
      </c>
      <c r="K12" s="24">
        <v>95.83333333333333</v>
      </c>
    </row>
    <row r="13" spans="1:11" s="12" customFormat="1" ht="22.5" customHeight="1">
      <c r="A13" s="9">
        <v>7</v>
      </c>
      <c r="B13" s="9" t="s">
        <v>33</v>
      </c>
      <c r="C13" s="9" t="s">
        <v>12</v>
      </c>
      <c r="D13" s="9">
        <v>18</v>
      </c>
      <c r="E13" s="9">
        <v>16</v>
      </c>
      <c r="F13" s="9">
        <v>4</v>
      </c>
      <c r="G13" s="9">
        <v>5</v>
      </c>
      <c r="H13" s="9">
        <v>4</v>
      </c>
      <c r="I13" s="9">
        <v>3</v>
      </c>
      <c r="J13" s="24">
        <v>43.75</v>
      </c>
      <c r="K13" s="24">
        <v>75</v>
      </c>
    </row>
    <row r="14" spans="1:11" s="12" customFormat="1" ht="22.5" customHeight="1">
      <c r="A14" s="9">
        <v>8</v>
      </c>
      <c r="B14" s="9" t="s">
        <v>34</v>
      </c>
      <c r="C14" s="9" t="s">
        <v>8</v>
      </c>
      <c r="D14" s="9">
        <v>18</v>
      </c>
      <c r="E14" s="9">
        <v>16</v>
      </c>
      <c r="F14" s="9">
        <v>4</v>
      </c>
      <c r="G14" s="9">
        <v>7</v>
      </c>
      <c r="H14" s="9">
        <v>4</v>
      </c>
      <c r="I14" s="9">
        <v>1</v>
      </c>
      <c r="J14" s="24">
        <f>(H14+I14)/E14*100</f>
        <v>31.25</v>
      </c>
      <c r="K14" s="24">
        <v>81</v>
      </c>
    </row>
    <row r="15" spans="1:11" s="12" customFormat="1" ht="22.5" customHeight="1">
      <c r="A15" s="9">
        <v>9</v>
      </c>
      <c r="B15" s="9" t="s">
        <v>32</v>
      </c>
      <c r="C15" s="9" t="s">
        <v>8</v>
      </c>
      <c r="D15" s="9">
        <v>18</v>
      </c>
      <c r="E15" s="9">
        <v>16</v>
      </c>
      <c r="F15" s="9">
        <v>1</v>
      </c>
      <c r="G15" s="9">
        <v>8</v>
      </c>
      <c r="H15" s="9">
        <v>4</v>
      </c>
      <c r="I15" s="9">
        <v>3</v>
      </c>
      <c r="J15" s="24">
        <f>(H15+I15)*100/E15</f>
        <v>43.75</v>
      </c>
      <c r="K15" s="24">
        <v>81</v>
      </c>
    </row>
    <row r="16" spans="1:11" s="12" customFormat="1" ht="22.5" customHeight="1">
      <c r="A16" s="9">
        <v>10</v>
      </c>
      <c r="B16" s="9" t="s">
        <v>34</v>
      </c>
      <c r="C16" s="9" t="s">
        <v>14</v>
      </c>
      <c r="D16" s="9">
        <v>24</v>
      </c>
      <c r="E16" s="9">
        <v>21</v>
      </c>
      <c r="F16" s="9">
        <v>0</v>
      </c>
      <c r="G16" s="9">
        <v>8</v>
      </c>
      <c r="H16" s="9">
        <v>11</v>
      </c>
      <c r="I16" s="9">
        <v>2</v>
      </c>
      <c r="J16" s="24">
        <f>(H16+I16)/E16*100</f>
        <v>61.904761904761905</v>
      </c>
      <c r="K16" s="24">
        <v>100</v>
      </c>
    </row>
    <row r="17" spans="1:11" s="12" customFormat="1" ht="22.5" customHeight="1">
      <c r="A17" s="9">
        <v>11</v>
      </c>
      <c r="B17" s="9" t="s">
        <v>35</v>
      </c>
      <c r="C17" s="9" t="s">
        <v>14</v>
      </c>
      <c r="D17" s="9">
        <v>24</v>
      </c>
      <c r="E17" s="9">
        <v>20</v>
      </c>
      <c r="F17" s="9">
        <v>2</v>
      </c>
      <c r="G17" s="9">
        <v>8</v>
      </c>
      <c r="H17" s="9">
        <v>7</v>
      </c>
      <c r="I17" s="9">
        <v>3</v>
      </c>
      <c r="J17" s="24">
        <v>50</v>
      </c>
      <c r="K17" s="24">
        <v>90</v>
      </c>
    </row>
    <row r="18" spans="1:11" s="12" customFormat="1" ht="22.5" customHeight="1">
      <c r="A18" s="9">
        <v>12</v>
      </c>
      <c r="B18" s="13" t="s">
        <v>36</v>
      </c>
      <c r="C18" s="9" t="s">
        <v>14</v>
      </c>
      <c r="D18" s="9">
        <v>24</v>
      </c>
      <c r="E18" s="9">
        <v>21</v>
      </c>
      <c r="F18" s="9">
        <v>0</v>
      </c>
      <c r="G18" s="9">
        <v>2</v>
      </c>
      <c r="H18" s="9">
        <v>7</v>
      </c>
      <c r="I18" s="9">
        <v>12</v>
      </c>
      <c r="J18" s="24">
        <f>(H18+I18)*100/E18</f>
        <v>90.47619047619048</v>
      </c>
      <c r="K18" s="24">
        <f>(E18-F18)*100/E18</f>
        <v>100</v>
      </c>
    </row>
    <row r="19" spans="1:11" s="12" customFormat="1" ht="22.5" customHeight="1">
      <c r="A19" s="9">
        <v>13</v>
      </c>
      <c r="B19" s="9" t="s">
        <v>34</v>
      </c>
      <c r="C19" s="9" t="s">
        <v>13</v>
      </c>
      <c r="D19" s="9">
        <v>25</v>
      </c>
      <c r="E19" s="9">
        <v>25</v>
      </c>
      <c r="F19" s="9">
        <v>3</v>
      </c>
      <c r="G19" s="9">
        <v>8</v>
      </c>
      <c r="H19" s="9">
        <v>5</v>
      </c>
      <c r="I19" s="9">
        <v>9</v>
      </c>
      <c r="J19" s="24">
        <f>(H19+I19)/E19*100</f>
        <v>56.00000000000001</v>
      </c>
      <c r="K19" s="24">
        <f>(G19+H19+I19)/E19*100</f>
        <v>88</v>
      </c>
    </row>
    <row r="20" spans="1:11" s="12" customFormat="1" ht="22.5" customHeight="1">
      <c r="A20" s="9">
        <v>14</v>
      </c>
      <c r="B20" s="9" t="s">
        <v>35</v>
      </c>
      <c r="C20" s="9" t="s">
        <v>13</v>
      </c>
      <c r="D20" s="9">
        <v>25</v>
      </c>
      <c r="E20" s="9">
        <v>24</v>
      </c>
      <c r="F20" s="9">
        <v>1</v>
      </c>
      <c r="G20" s="9">
        <v>7</v>
      </c>
      <c r="H20" s="9">
        <v>7</v>
      </c>
      <c r="I20" s="9">
        <v>9</v>
      </c>
      <c r="J20" s="24">
        <v>66.7</v>
      </c>
      <c r="K20" s="24">
        <v>95.8</v>
      </c>
    </row>
    <row r="21" spans="1:11" s="12" customFormat="1" ht="22.5" customHeight="1">
      <c r="A21" s="9">
        <v>15</v>
      </c>
      <c r="B21" s="13" t="s">
        <v>36</v>
      </c>
      <c r="C21" s="9" t="s">
        <v>13</v>
      </c>
      <c r="D21" s="9">
        <v>25</v>
      </c>
      <c r="E21" s="9">
        <v>24</v>
      </c>
      <c r="F21" s="9">
        <v>0</v>
      </c>
      <c r="G21" s="9">
        <v>13</v>
      </c>
      <c r="H21" s="9">
        <v>5</v>
      </c>
      <c r="I21" s="9">
        <v>6</v>
      </c>
      <c r="J21" s="24">
        <f>(H21+I21)*100/E21</f>
        <v>45.833333333333336</v>
      </c>
      <c r="K21" s="24">
        <f aca="true" t="shared" si="0" ref="K21:K51">(E21-F21)*100/E21</f>
        <v>100</v>
      </c>
    </row>
    <row r="22" spans="1:11" s="12" customFormat="1" ht="22.5" customHeight="1">
      <c r="A22" s="9">
        <v>16</v>
      </c>
      <c r="B22" s="14" t="s">
        <v>17</v>
      </c>
      <c r="C22" s="14">
        <v>11</v>
      </c>
      <c r="D22" s="14">
        <v>20</v>
      </c>
      <c r="E22" s="14">
        <v>20</v>
      </c>
      <c r="F22" s="14">
        <v>0</v>
      </c>
      <c r="G22" s="14">
        <v>1</v>
      </c>
      <c r="H22" s="14">
        <v>9</v>
      </c>
      <c r="I22" s="14">
        <v>10</v>
      </c>
      <c r="J22" s="25">
        <f>(H22+I22)*100/E22</f>
        <v>95</v>
      </c>
      <c r="K22" s="25">
        <f t="shared" si="0"/>
        <v>100</v>
      </c>
    </row>
    <row r="23" spans="1:11" s="12" customFormat="1" ht="22.5" customHeight="1">
      <c r="A23" s="9">
        <v>17</v>
      </c>
      <c r="B23" s="14" t="s">
        <v>17</v>
      </c>
      <c r="C23" s="14" t="s">
        <v>15</v>
      </c>
      <c r="D23" s="14">
        <v>23</v>
      </c>
      <c r="E23" s="14">
        <v>23</v>
      </c>
      <c r="F23" s="14">
        <v>0</v>
      </c>
      <c r="G23" s="14">
        <v>4</v>
      </c>
      <c r="H23" s="14">
        <v>8</v>
      </c>
      <c r="I23" s="14">
        <v>11</v>
      </c>
      <c r="J23" s="25">
        <f>(H23+I23)*100/E23</f>
        <v>82.6086956521739</v>
      </c>
      <c r="K23" s="25">
        <f t="shared" si="0"/>
        <v>100</v>
      </c>
    </row>
    <row r="24" spans="1:11" s="12" customFormat="1" ht="22.5" customHeight="1">
      <c r="A24" s="9">
        <v>18</v>
      </c>
      <c r="B24" s="14" t="s">
        <v>17</v>
      </c>
      <c r="C24" s="15" t="s">
        <v>16</v>
      </c>
      <c r="D24" s="15">
        <v>25</v>
      </c>
      <c r="E24" s="15">
        <v>22</v>
      </c>
      <c r="F24" s="16">
        <v>0</v>
      </c>
      <c r="G24" s="16">
        <v>3</v>
      </c>
      <c r="H24" s="17">
        <v>12</v>
      </c>
      <c r="I24" s="17">
        <v>7</v>
      </c>
      <c r="J24" s="25">
        <f>(H24+I24)*100/E24</f>
        <v>86.36363636363636</v>
      </c>
      <c r="K24" s="25">
        <f t="shared" si="0"/>
        <v>100</v>
      </c>
    </row>
    <row r="25" spans="1:11" s="12" customFormat="1" ht="22.5" customHeight="1">
      <c r="A25" s="9">
        <v>19</v>
      </c>
      <c r="B25" s="14" t="s">
        <v>17</v>
      </c>
      <c r="C25" s="14">
        <v>10</v>
      </c>
      <c r="D25" s="14">
        <v>22</v>
      </c>
      <c r="E25" s="14">
        <v>22</v>
      </c>
      <c r="F25" s="14">
        <v>0</v>
      </c>
      <c r="G25" s="14">
        <v>3</v>
      </c>
      <c r="H25" s="14">
        <v>8</v>
      </c>
      <c r="I25" s="14">
        <v>11</v>
      </c>
      <c r="J25" s="25">
        <f>(H25++I25)*100/E25</f>
        <v>86.36363636363636</v>
      </c>
      <c r="K25" s="25">
        <f t="shared" si="0"/>
        <v>100</v>
      </c>
    </row>
    <row r="26" spans="1:11" s="12" customFormat="1" ht="22.5" customHeight="1">
      <c r="A26" s="9">
        <v>20</v>
      </c>
      <c r="B26" s="14" t="s">
        <v>17</v>
      </c>
      <c r="C26" s="9" t="s">
        <v>18</v>
      </c>
      <c r="D26" s="9">
        <v>21</v>
      </c>
      <c r="E26" s="9">
        <v>20</v>
      </c>
      <c r="F26" s="9">
        <v>4</v>
      </c>
      <c r="G26" s="9">
        <v>9</v>
      </c>
      <c r="H26" s="9">
        <v>7</v>
      </c>
      <c r="I26" s="9">
        <v>0</v>
      </c>
      <c r="J26" s="24">
        <f aca="true" t="shared" si="1" ref="J26:J51">(H26+I26)*100/E26</f>
        <v>35</v>
      </c>
      <c r="K26" s="24">
        <f t="shared" si="0"/>
        <v>80</v>
      </c>
    </row>
    <row r="27" spans="1:11" s="12" customFormat="1" ht="22.5" customHeight="1">
      <c r="A27" s="9">
        <v>21</v>
      </c>
      <c r="B27" s="14" t="s">
        <v>17</v>
      </c>
      <c r="C27" s="9" t="s">
        <v>19</v>
      </c>
      <c r="D27" s="9">
        <v>25</v>
      </c>
      <c r="E27" s="9">
        <v>24</v>
      </c>
      <c r="F27" s="9">
        <v>2</v>
      </c>
      <c r="G27" s="9">
        <v>7</v>
      </c>
      <c r="H27" s="9">
        <v>13</v>
      </c>
      <c r="I27" s="9">
        <v>2</v>
      </c>
      <c r="J27" s="24">
        <f t="shared" si="1"/>
        <v>62.5</v>
      </c>
      <c r="K27" s="24">
        <f t="shared" si="0"/>
        <v>91.66666666666667</v>
      </c>
    </row>
    <row r="28" spans="1:11" s="12" customFormat="1" ht="22.5" customHeight="1">
      <c r="A28" s="9">
        <v>22</v>
      </c>
      <c r="B28" s="14" t="s">
        <v>17</v>
      </c>
      <c r="C28" s="9" t="s">
        <v>20</v>
      </c>
      <c r="D28" s="9">
        <v>24</v>
      </c>
      <c r="E28" s="9">
        <v>22</v>
      </c>
      <c r="F28" s="9">
        <v>2</v>
      </c>
      <c r="G28" s="9">
        <v>3</v>
      </c>
      <c r="H28" s="9">
        <v>8</v>
      </c>
      <c r="I28" s="9">
        <v>9</v>
      </c>
      <c r="J28" s="24">
        <f t="shared" si="1"/>
        <v>77.27272727272727</v>
      </c>
      <c r="K28" s="24">
        <f t="shared" si="0"/>
        <v>90.9090909090909</v>
      </c>
    </row>
    <row r="29" spans="1:11" s="12" customFormat="1" ht="22.5" customHeight="1">
      <c r="A29" s="9">
        <v>23</v>
      </c>
      <c r="B29" s="14" t="s">
        <v>17</v>
      </c>
      <c r="C29" s="9" t="s">
        <v>21</v>
      </c>
      <c r="D29" s="9">
        <v>25</v>
      </c>
      <c r="E29" s="9">
        <v>25</v>
      </c>
      <c r="F29" s="9">
        <v>4</v>
      </c>
      <c r="G29" s="9">
        <v>12</v>
      </c>
      <c r="H29" s="9">
        <v>8</v>
      </c>
      <c r="I29" s="9">
        <v>1</v>
      </c>
      <c r="J29" s="24">
        <f t="shared" si="1"/>
        <v>36</v>
      </c>
      <c r="K29" s="24">
        <f t="shared" si="0"/>
        <v>84</v>
      </c>
    </row>
    <row r="30" spans="1:11" s="12" customFormat="1" ht="22.5" customHeight="1">
      <c r="A30" s="9">
        <v>24</v>
      </c>
      <c r="B30" s="14" t="s">
        <v>17</v>
      </c>
      <c r="C30" s="9" t="s">
        <v>22</v>
      </c>
      <c r="D30" s="9">
        <v>23</v>
      </c>
      <c r="E30" s="9">
        <v>21</v>
      </c>
      <c r="F30" s="9">
        <v>5</v>
      </c>
      <c r="G30" s="9">
        <v>9</v>
      </c>
      <c r="H30" s="9">
        <v>7</v>
      </c>
      <c r="I30" s="9">
        <v>0</v>
      </c>
      <c r="J30" s="24">
        <f t="shared" si="1"/>
        <v>33.333333333333336</v>
      </c>
      <c r="K30" s="24">
        <f t="shared" si="0"/>
        <v>76.19047619047619</v>
      </c>
    </row>
    <row r="31" spans="1:11" s="12" customFormat="1" ht="22.5" customHeight="1">
      <c r="A31" s="9">
        <v>25</v>
      </c>
      <c r="B31" s="14" t="s">
        <v>17</v>
      </c>
      <c r="C31" s="9" t="s">
        <v>23</v>
      </c>
      <c r="D31" s="9">
        <v>24</v>
      </c>
      <c r="E31" s="9">
        <v>19</v>
      </c>
      <c r="F31" s="9">
        <v>4</v>
      </c>
      <c r="G31" s="9">
        <v>11</v>
      </c>
      <c r="H31" s="9">
        <v>3</v>
      </c>
      <c r="I31" s="9">
        <v>1</v>
      </c>
      <c r="J31" s="24">
        <f t="shared" si="1"/>
        <v>21.05263157894737</v>
      </c>
      <c r="K31" s="24">
        <f t="shared" si="0"/>
        <v>78.94736842105263</v>
      </c>
    </row>
    <row r="32" spans="1:11" s="12" customFormat="1" ht="22.5" customHeight="1">
      <c r="A32" s="9">
        <v>26</v>
      </c>
      <c r="B32" s="14" t="s">
        <v>17</v>
      </c>
      <c r="C32" s="9" t="s">
        <v>24</v>
      </c>
      <c r="D32" s="9">
        <v>18</v>
      </c>
      <c r="E32" s="9">
        <v>16</v>
      </c>
      <c r="F32" s="9">
        <v>3</v>
      </c>
      <c r="G32" s="9">
        <v>12</v>
      </c>
      <c r="H32" s="9">
        <v>1</v>
      </c>
      <c r="I32" s="9">
        <v>0</v>
      </c>
      <c r="J32" s="24">
        <f t="shared" si="1"/>
        <v>6.25</v>
      </c>
      <c r="K32" s="24">
        <f t="shared" si="0"/>
        <v>81.25</v>
      </c>
    </row>
    <row r="33" spans="1:11" s="12" customFormat="1" ht="22.5" customHeight="1">
      <c r="A33" s="9">
        <v>27</v>
      </c>
      <c r="B33" s="18" t="s">
        <v>25</v>
      </c>
      <c r="C33" s="18" t="s">
        <v>15</v>
      </c>
      <c r="D33" s="18">
        <v>23</v>
      </c>
      <c r="E33" s="18">
        <v>23</v>
      </c>
      <c r="F33" s="18">
        <v>0</v>
      </c>
      <c r="G33" s="18">
        <v>5</v>
      </c>
      <c r="H33" s="18">
        <v>6</v>
      </c>
      <c r="I33" s="18">
        <v>12</v>
      </c>
      <c r="J33" s="24">
        <f t="shared" si="1"/>
        <v>78.26086956521739</v>
      </c>
      <c r="K33" s="24">
        <f t="shared" si="0"/>
        <v>100</v>
      </c>
    </row>
    <row r="34" spans="1:11" s="12" customFormat="1" ht="22.5" customHeight="1">
      <c r="A34" s="9">
        <v>28</v>
      </c>
      <c r="B34" s="18" t="s">
        <v>25</v>
      </c>
      <c r="C34" s="18" t="s">
        <v>16</v>
      </c>
      <c r="D34" s="18">
        <v>25</v>
      </c>
      <c r="E34" s="18">
        <v>21</v>
      </c>
      <c r="F34" s="18">
        <v>0</v>
      </c>
      <c r="G34" s="18">
        <v>6</v>
      </c>
      <c r="H34" s="18">
        <v>6</v>
      </c>
      <c r="I34" s="18">
        <v>9</v>
      </c>
      <c r="J34" s="24">
        <f t="shared" si="1"/>
        <v>71.42857142857143</v>
      </c>
      <c r="K34" s="24">
        <f t="shared" si="0"/>
        <v>100</v>
      </c>
    </row>
    <row r="35" spans="1:11" s="12" customFormat="1" ht="22.5" customHeight="1">
      <c r="A35" s="9">
        <v>29</v>
      </c>
      <c r="B35" s="18" t="s">
        <v>25</v>
      </c>
      <c r="C35" s="19" t="s">
        <v>22</v>
      </c>
      <c r="D35" s="20">
        <v>23</v>
      </c>
      <c r="E35" s="20">
        <v>20</v>
      </c>
      <c r="F35" s="21">
        <v>1</v>
      </c>
      <c r="G35" s="21">
        <v>4</v>
      </c>
      <c r="H35" s="22">
        <v>6</v>
      </c>
      <c r="I35" s="22">
        <v>9</v>
      </c>
      <c r="J35" s="24">
        <f t="shared" si="1"/>
        <v>75</v>
      </c>
      <c r="K35" s="24">
        <f t="shared" si="0"/>
        <v>95</v>
      </c>
    </row>
    <row r="36" spans="1:11" s="12" customFormat="1" ht="22.5" customHeight="1">
      <c r="A36" s="9">
        <v>30</v>
      </c>
      <c r="B36" s="18" t="s">
        <v>25</v>
      </c>
      <c r="C36" s="20" t="s">
        <v>23</v>
      </c>
      <c r="D36" s="20">
        <v>24</v>
      </c>
      <c r="E36" s="20">
        <v>22</v>
      </c>
      <c r="F36" s="21">
        <v>3</v>
      </c>
      <c r="G36" s="21">
        <v>6</v>
      </c>
      <c r="H36" s="22">
        <v>8</v>
      </c>
      <c r="I36" s="22">
        <v>5</v>
      </c>
      <c r="J36" s="24">
        <f t="shared" si="1"/>
        <v>59.09090909090909</v>
      </c>
      <c r="K36" s="24">
        <f t="shared" si="0"/>
        <v>86.36363636363636</v>
      </c>
    </row>
    <row r="37" spans="1:11" s="12" customFormat="1" ht="22.5" customHeight="1">
      <c r="A37" s="9">
        <v>31</v>
      </c>
      <c r="B37" s="18" t="s">
        <v>25</v>
      </c>
      <c r="C37" s="20" t="s">
        <v>24</v>
      </c>
      <c r="D37" s="20">
        <v>18</v>
      </c>
      <c r="E37" s="20">
        <v>16</v>
      </c>
      <c r="F37" s="21">
        <v>5</v>
      </c>
      <c r="G37" s="21">
        <v>4</v>
      </c>
      <c r="H37" s="22">
        <v>5</v>
      </c>
      <c r="I37" s="22">
        <v>2</v>
      </c>
      <c r="J37" s="24">
        <f t="shared" si="1"/>
        <v>43.75</v>
      </c>
      <c r="K37" s="24">
        <f t="shared" si="0"/>
        <v>68.75</v>
      </c>
    </row>
    <row r="38" spans="1:11" s="12" customFormat="1" ht="22.5" customHeight="1">
      <c r="A38" s="9">
        <v>32</v>
      </c>
      <c r="B38" s="18" t="s">
        <v>25</v>
      </c>
      <c r="C38" s="20" t="s">
        <v>26</v>
      </c>
      <c r="D38" s="20">
        <v>24</v>
      </c>
      <c r="E38" s="20">
        <v>21</v>
      </c>
      <c r="F38" s="21">
        <v>4</v>
      </c>
      <c r="G38" s="21">
        <v>7</v>
      </c>
      <c r="H38" s="22">
        <v>10</v>
      </c>
      <c r="I38" s="22">
        <v>2</v>
      </c>
      <c r="J38" s="24">
        <f t="shared" si="1"/>
        <v>57.142857142857146</v>
      </c>
      <c r="K38" s="24">
        <f t="shared" si="0"/>
        <v>80.95238095238095</v>
      </c>
    </row>
    <row r="39" spans="1:11" s="12" customFormat="1" ht="22.5" customHeight="1">
      <c r="A39" s="9">
        <v>33</v>
      </c>
      <c r="B39" s="18" t="s">
        <v>25</v>
      </c>
      <c r="C39" s="20" t="s">
        <v>21</v>
      </c>
      <c r="D39" s="20">
        <v>25</v>
      </c>
      <c r="E39" s="20">
        <v>25</v>
      </c>
      <c r="F39" s="21">
        <v>6</v>
      </c>
      <c r="G39" s="21">
        <v>8</v>
      </c>
      <c r="H39" s="22">
        <v>8</v>
      </c>
      <c r="I39" s="22">
        <v>3</v>
      </c>
      <c r="J39" s="24">
        <f t="shared" si="1"/>
        <v>44</v>
      </c>
      <c r="K39" s="24">
        <f t="shared" si="0"/>
        <v>76</v>
      </c>
    </row>
    <row r="40" spans="1:11" s="12" customFormat="1" ht="22.5" customHeight="1">
      <c r="A40" s="9">
        <v>34</v>
      </c>
      <c r="B40" s="23" t="s">
        <v>29</v>
      </c>
      <c r="C40" s="20" t="s">
        <v>27</v>
      </c>
      <c r="D40" s="20">
        <v>21</v>
      </c>
      <c r="E40" s="20">
        <v>20</v>
      </c>
      <c r="F40" s="20">
        <v>5</v>
      </c>
      <c r="G40" s="20">
        <v>8</v>
      </c>
      <c r="H40" s="20">
        <v>3</v>
      </c>
      <c r="I40" s="20">
        <v>4</v>
      </c>
      <c r="J40" s="24">
        <f t="shared" si="1"/>
        <v>35</v>
      </c>
      <c r="K40" s="24">
        <f t="shared" si="0"/>
        <v>75</v>
      </c>
    </row>
    <row r="41" spans="1:11" s="12" customFormat="1" ht="22.5" customHeight="1">
      <c r="A41" s="9">
        <v>35</v>
      </c>
      <c r="B41" s="23" t="s">
        <v>29</v>
      </c>
      <c r="C41" s="20" t="s">
        <v>28</v>
      </c>
      <c r="D41" s="20">
        <v>25</v>
      </c>
      <c r="E41" s="20">
        <v>24</v>
      </c>
      <c r="F41" s="20">
        <v>5</v>
      </c>
      <c r="G41" s="20">
        <v>10</v>
      </c>
      <c r="H41" s="20">
        <v>7</v>
      </c>
      <c r="I41" s="20">
        <v>2</v>
      </c>
      <c r="J41" s="24">
        <f t="shared" si="1"/>
        <v>37.5</v>
      </c>
      <c r="K41" s="24">
        <f t="shared" si="0"/>
        <v>79.16666666666667</v>
      </c>
    </row>
    <row r="42" spans="1:11" s="12" customFormat="1" ht="22.5" customHeight="1">
      <c r="A42" s="9">
        <v>36</v>
      </c>
      <c r="B42" s="23" t="s">
        <v>30</v>
      </c>
      <c r="C42" s="20" t="s">
        <v>27</v>
      </c>
      <c r="D42" s="20">
        <v>21</v>
      </c>
      <c r="E42" s="20">
        <v>20</v>
      </c>
      <c r="F42" s="20">
        <v>6</v>
      </c>
      <c r="G42" s="20">
        <v>4</v>
      </c>
      <c r="H42" s="20">
        <v>1</v>
      </c>
      <c r="I42" s="20">
        <v>9</v>
      </c>
      <c r="J42" s="24">
        <f t="shared" si="1"/>
        <v>50</v>
      </c>
      <c r="K42" s="24">
        <f t="shared" si="0"/>
        <v>70</v>
      </c>
    </row>
    <row r="43" spans="1:11" s="12" customFormat="1" ht="22.5" customHeight="1">
      <c r="A43" s="9">
        <v>37</v>
      </c>
      <c r="B43" s="23" t="s">
        <v>30</v>
      </c>
      <c r="C43" s="20" t="s">
        <v>28</v>
      </c>
      <c r="D43" s="20">
        <v>25</v>
      </c>
      <c r="E43" s="20">
        <v>24</v>
      </c>
      <c r="F43" s="20">
        <v>5</v>
      </c>
      <c r="G43" s="20">
        <v>6</v>
      </c>
      <c r="H43" s="20">
        <v>6</v>
      </c>
      <c r="I43" s="20">
        <v>7</v>
      </c>
      <c r="J43" s="24">
        <f t="shared" si="1"/>
        <v>54.166666666666664</v>
      </c>
      <c r="K43" s="24">
        <f t="shared" si="0"/>
        <v>79.16666666666667</v>
      </c>
    </row>
    <row r="44" spans="1:11" s="12" customFormat="1" ht="22.5" customHeight="1">
      <c r="A44" s="9">
        <v>38</v>
      </c>
      <c r="B44" s="18" t="s">
        <v>25</v>
      </c>
      <c r="C44" s="20" t="s">
        <v>27</v>
      </c>
      <c r="D44" s="20">
        <v>21</v>
      </c>
      <c r="E44" s="20">
        <v>20</v>
      </c>
      <c r="F44" s="20">
        <v>3</v>
      </c>
      <c r="G44" s="20">
        <v>8</v>
      </c>
      <c r="H44" s="20">
        <v>3</v>
      </c>
      <c r="I44" s="20">
        <v>6</v>
      </c>
      <c r="J44" s="24">
        <f t="shared" si="1"/>
        <v>45</v>
      </c>
      <c r="K44" s="24">
        <f t="shared" si="0"/>
        <v>85</v>
      </c>
    </row>
    <row r="45" spans="1:11" s="12" customFormat="1" ht="22.5" customHeight="1">
      <c r="A45" s="9">
        <v>39</v>
      </c>
      <c r="B45" s="18" t="s">
        <v>25</v>
      </c>
      <c r="C45" s="20" t="s">
        <v>28</v>
      </c>
      <c r="D45" s="20">
        <v>25</v>
      </c>
      <c r="E45" s="20">
        <v>24</v>
      </c>
      <c r="F45" s="20">
        <v>5</v>
      </c>
      <c r="G45" s="20">
        <v>6</v>
      </c>
      <c r="H45" s="20">
        <v>8</v>
      </c>
      <c r="I45" s="20">
        <v>5</v>
      </c>
      <c r="J45" s="24">
        <f t="shared" si="1"/>
        <v>54.166666666666664</v>
      </c>
      <c r="K45" s="24">
        <f t="shared" si="0"/>
        <v>79.16666666666667</v>
      </c>
    </row>
    <row r="46" spans="1:11" s="12" customFormat="1" ht="22.5" customHeight="1">
      <c r="A46" s="9">
        <v>40</v>
      </c>
      <c r="B46" s="20" t="s">
        <v>37</v>
      </c>
      <c r="C46" s="20">
        <v>10</v>
      </c>
      <c r="D46" s="20">
        <v>22</v>
      </c>
      <c r="E46" s="20">
        <v>21</v>
      </c>
      <c r="F46" s="20">
        <v>1</v>
      </c>
      <c r="G46" s="20">
        <v>10</v>
      </c>
      <c r="H46" s="20">
        <v>9</v>
      </c>
      <c r="I46" s="20">
        <v>1</v>
      </c>
      <c r="J46" s="24">
        <f t="shared" si="1"/>
        <v>47.61904761904762</v>
      </c>
      <c r="K46" s="24">
        <f t="shared" si="0"/>
        <v>95.23809523809524</v>
      </c>
    </row>
    <row r="47" spans="1:11" s="12" customFormat="1" ht="22.5" customHeight="1">
      <c r="A47" s="9">
        <v>41</v>
      </c>
      <c r="B47" s="20" t="s">
        <v>29</v>
      </c>
      <c r="C47" s="20">
        <v>10</v>
      </c>
      <c r="D47" s="20">
        <v>22</v>
      </c>
      <c r="E47" s="20">
        <v>22</v>
      </c>
      <c r="F47" s="20">
        <v>1</v>
      </c>
      <c r="G47" s="20">
        <v>9</v>
      </c>
      <c r="H47" s="20">
        <v>8</v>
      </c>
      <c r="I47" s="20">
        <v>4</v>
      </c>
      <c r="J47" s="24">
        <f t="shared" si="1"/>
        <v>54.54545454545455</v>
      </c>
      <c r="K47" s="24">
        <f t="shared" si="0"/>
        <v>95.45454545454545</v>
      </c>
    </row>
    <row r="48" spans="1:11" s="12" customFormat="1" ht="22.5" customHeight="1">
      <c r="A48" s="9">
        <v>42</v>
      </c>
      <c r="B48" s="20" t="s">
        <v>30</v>
      </c>
      <c r="C48" s="20">
        <v>10</v>
      </c>
      <c r="D48" s="20">
        <v>22</v>
      </c>
      <c r="E48" s="20">
        <v>22</v>
      </c>
      <c r="F48" s="20">
        <v>0</v>
      </c>
      <c r="G48" s="20">
        <v>6</v>
      </c>
      <c r="H48" s="20">
        <v>10</v>
      </c>
      <c r="I48" s="20">
        <v>6</v>
      </c>
      <c r="J48" s="24">
        <f t="shared" si="1"/>
        <v>72.72727272727273</v>
      </c>
      <c r="K48" s="24">
        <f t="shared" si="0"/>
        <v>100</v>
      </c>
    </row>
    <row r="49" spans="1:11" s="12" customFormat="1" ht="22.5" customHeight="1">
      <c r="A49" s="9">
        <v>43</v>
      </c>
      <c r="B49" s="18" t="s">
        <v>38</v>
      </c>
      <c r="C49" s="18">
        <v>11</v>
      </c>
      <c r="D49" s="18">
        <v>20</v>
      </c>
      <c r="E49" s="18">
        <v>20</v>
      </c>
      <c r="F49" s="18">
        <v>4</v>
      </c>
      <c r="G49" s="18">
        <v>11</v>
      </c>
      <c r="H49" s="18">
        <v>4</v>
      </c>
      <c r="I49" s="18">
        <v>1</v>
      </c>
      <c r="J49" s="24">
        <f t="shared" si="1"/>
        <v>25</v>
      </c>
      <c r="K49" s="24">
        <f t="shared" si="0"/>
        <v>80</v>
      </c>
    </row>
    <row r="50" spans="1:11" s="12" customFormat="1" ht="22.5" customHeight="1">
      <c r="A50" s="9">
        <v>44</v>
      </c>
      <c r="B50" s="20" t="s">
        <v>39</v>
      </c>
      <c r="C50" s="18">
        <v>11</v>
      </c>
      <c r="D50" s="20">
        <v>20</v>
      </c>
      <c r="E50" s="20">
        <v>19</v>
      </c>
      <c r="F50" s="21">
        <v>3</v>
      </c>
      <c r="G50" s="21">
        <v>12</v>
      </c>
      <c r="H50" s="22">
        <v>4</v>
      </c>
      <c r="I50" s="22">
        <v>0</v>
      </c>
      <c r="J50" s="24">
        <f t="shared" si="1"/>
        <v>21.05263157894737</v>
      </c>
      <c r="K50" s="24">
        <f t="shared" si="0"/>
        <v>84.21052631578948</v>
      </c>
    </row>
    <row r="51" spans="1:11" s="12" customFormat="1" ht="22.5" customHeight="1">
      <c r="A51" s="9">
        <v>45</v>
      </c>
      <c r="B51" s="23" t="s">
        <v>42</v>
      </c>
      <c r="C51" s="9">
        <v>11</v>
      </c>
      <c r="D51" s="9">
        <v>20</v>
      </c>
      <c r="E51" s="9">
        <v>19</v>
      </c>
      <c r="F51" s="9">
        <v>4</v>
      </c>
      <c r="G51" s="9">
        <v>11</v>
      </c>
      <c r="H51" s="9">
        <v>3</v>
      </c>
      <c r="I51" s="9">
        <v>1</v>
      </c>
      <c r="J51" s="24">
        <f t="shared" si="1"/>
        <v>21.05263157894737</v>
      </c>
      <c r="K51" s="24">
        <f t="shared" si="0"/>
        <v>78.94736842105263</v>
      </c>
    </row>
    <row r="52" ht="12.75"/>
    <row r="53" spans="2:5" ht="18.75">
      <c r="B53" s="10" t="s">
        <v>10</v>
      </c>
      <c r="C53" s="10"/>
      <c r="D53" s="10"/>
      <c r="E53" s="10" t="s">
        <v>41</v>
      </c>
    </row>
    <row r="54" ht="12.75"/>
    <row r="55" ht="12.75"/>
    <row r="56" ht="12.75"/>
    <row r="57" ht="12.75"/>
  </sheetData>
  <sheetProtection/>
  <autoFilter ref="A6:K6">
    <sortState ref="A7:K53">
      <sortCondition sortBy="value" ref="C7:C53"/>
    </sortState>
  </autoFilter>
  <mergeCells count="8">
    <mergeCell ref="C3:C5"/>
    <mergeCell ref="B2:K2"/>
    <mergeCell ref="K3:K5"/>
    <mergeCell ref="B3:B5"/>
    <mergeCell ref="D3:D5"/>
    <mergeCell ref="E3:E5"/>
    <mergeCell ref="F3:I4"/>
    <mergeCell ref="J3:J5"/>
  </mergeCells>
  <printOptions/>
  <pageMargins left="0.2" right="0.2" top="0.2362204724409449" bottom="0.2755905511811024" header="0.1968503937007874" footer="0.1968503937007874"/>
  <pageSetup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2016-10-07T03:51:46Z</cp:lastPrinted>
  <dcterms:created xsi:type="dcterms:W3CDTF">2013-02-20T05:01:23Z</dcterms:created>
  <dcterms:modified xsi:type="dcterms:W3CDTF">2017-01-26T11:50:51Z</dcterms:modified>
  <cp:category/>
  <cp:version/>
  <cp:contentType/>
  <cp:contentStatus/>
</cp:coreProperties>
</file>